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plife\Desktop\"/>
    </mc:Choice>
  </mc:AlternateContent>
  <xr:revisionPtr revIDLastSave="0" documentId="13_ncr:1_{E57F6614-9805-4C9E-80DD-4E00361F3D4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入力シート" sheetId="5" r:id="rId1"/>
    <sheet name="①" sheetId="2" r:id="rId2"/>
    <sheet name="②" sheetId="1" r:id="rId3"/>
    <sheet name="③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Z40" i="1"/>
  <c r="Z45" i="1"/>
  <c r="Y5" i="4"/>
  <c r="C13" i="5"/>
  <c r="J12" i="4" s="1"/>
  <c r="J14" i="4" s="1"/>
  <c r="W5" i="1"/>
  <c r="F5" i="1"/>
  <c r="T15" i="2"/>
  <c r="N15" i="2"/>
  <c r="H15" i="2"/>
  <c r="V19" i="2" s="1"/>
  <c r="E15" i="2"/>
  <c r="N10" i="2"/>
  <c r="I10" i="2"/>
  <c r="C10" i="2"/>
  <c r="W4" i="2"/>
  <c r="Z30" i="1" l="1"/>
  <c r="Z32" i="1" s="1"/>
  <c r="Z10" i="2"/>
  <c r="T10" i="2"/>
  <c r="K7" i="1" s="1"/>
  <c r="V17" i="2"/>
  <c r="K10" i="1" s="1"/>
  <c r="K12" i="1" l="1"/>
  <c r="K14" i="1" s="1"/>
  <c r="K42" i="1"/>
  <c r="K47" i="1" s="1"/>
  <c r="Z23" i="1" l="1"/>
  <c r="Z28" i="1" s="1"/>
  <c r="Z34" i="1" l="1"/>
  <c r="O57" i="2" s="1"/>
  <c r="F57" i="2"/>
  <c r="Z39" i="1" l="1"/>
  <c r="Z43" i="1" s="1"/>
  <c r="Z46" i="1" s="1"/>
  <c r="Z48" i="1" s="1"/>
  <c r="X57" i="2"/>
  <c r="X58" i="2" s="1"/>
  <c r="O31" i="4"/>
  <c r="O46" i="4" s="1"/>
  <c r="J10" i="4" s="1"/>
  <c r="Y10" i="4" s="1"/>
  <c r="Y14" i="4" s="1"/>
  <c r="X46" i="4" s="1"/>
  <c r="X31" i="4" s="1"/>
  <c r="Z36" i="1" s="1"/>
  <c r="Z37" i="1" s="1"/>
</calcChain>
</file>

<file path=xl/sharedStrings.xml><?xml version="1.0" encoding="utf-8"?>
<sst xmlns="http://schemas.openxmlformats.org/spreadsheetml/2006/main" count="15" uniqueCount="12">
  <si>
    <t>サンプル　太郎</t>
    <rPh sb="5" eb="7">
      <t>タロウ</t>
    </rPh>
    <phoneticPr fontId="2"/>
  </si>
  <si>
    <t>今年</t>
    <rPh sb="0" eb="2">
      <t>コトシ</t>
    </rPh>
    <phoneticPr fontId="2"/>
  </si>
  <si>
    <t>給与等に充てられるため他の者から支払いを受ける金額</t>
    <rPh sb="0" eb="2">
      <t>キュウヨ</t>
    </rPh>
    <rPh sb="2" eb="3">
      <t>トウ</t>
    </rPh>
    <rPh sb="4" eb="5">
      <t>ア</t>
    </rPh>
    <rPh sb="11" eb="12">
      <t>タ</t>
    </rPh>
    <rPh sb="13" eb="14">
      <t>シャ</t>
    </rPh>
    <rPh sb="16" eb="18">
      <t>シハラ</t>
    </rPh>
    <rPh sb="20" eb="21">
      <t>ウ</t>
    </rPh>
    <rPh sb="23" eb="25">
      <t>キンガク</t>
    </rPh>
    <phoneticPr fontId="2"/>
  </si>
  <si>
    <t>上記のうち雇用安定助成金</t>
    <rPh sb="0" eb="2">
      <t>ジョウキ</t>
    </rPh>
    <rPh sb="5" eb="7">
      <t>コヨウ</t>
    </rPh>
    <rPh sb="7" eb="9">
      <t>アンテイ</t>
    </rPh>
    <rPh sb="9" eb="12">
      <t>ジョセイキン</t>
    </rPh>
    <phoneticPr fontId="2"/>
  </si>
  <si>
    <t>前年</t>
    <rPh sb="0" eb="2">
      <t>ゼンネン</t>
    </rPh>
    <phoneticPr fontId="2"/>
  </si>
  <si>
    <t>調整前事業所得税額の計算</t>
    <rPh sb="0" eb="2">
      <t>チョウセイ</t>
    </rPh>
    <rPh sb="2" eb="3">
      <t>マエ</t>
    </rPh>
    <rPh sb="3" eb="5">
      <t>ジギョウ</t>
    </rPh>
    <rPh sb="5" eb="8">
      <t>ショトクゼイ</t>
    </rPh>
    <rPh sb="8" eb="9">
      <t>ガク</t>
    </rPh>
    <rPh sb="10" eb="12">
      <t>ケイサン</t>
    </rPh>
    <phoneticPr fontId="2"/>
  </si>
  <si>
    <t>申告者氏名</t>
    <rPh sb="0" eb="2">
      <t>シンコク</t>
    </rPh>
    <rPh sb="2" eb="3">
      <t>シャ</t>
    </rPh>
    <rPh sb="3" eb="5">
      <t>シメイ</t>
    </rPh>
    <phoneticPr fontId="2"/>
  </si>
  <si>
    <t>所得金額の合計
（第一表⑫）</t>
    <rPh sb="0" eb="2">
      <t>ショトク</t>
    </rPh>
    <rPh sb="2" eb="4">
      <t>キンガク</t>
    </rPh>
    <rPh sb="5" eb="7">
      <t>ゴウケイ</t>
    </rPh>
    <phoneticPr fontId="2"/>
  </si>
  <si>
    <t>事業所得の金額
（第一表①）</t>
    <rPh sb="0" eb="2">
      <t>ジギョウ</t>
    </rPh>
    <rPh sb="2" eb="4">
      <t>ショトク</t>
    </rPh>
    <rPh sb="5" eb="7">
      <t>キンガク</t>
    </rPh>
    <phoneticPr fontId="2"/>
  </si>
  <si>
    <t>調整前事業所得税額</t>
    <rPh sb="0" eb="2">
      <t>チョウセイ</t>
    </rPh>
    <rPh sb="2" eb="3">
      <t>マエ</t>
    </rPh>
    <rPh sb="3" eb="5">
      <t>ジギョウ</t>
    </rPh>
    <rPh sb="5" eb="7">
      <t>ショトク</t>
    </rPh>
    <rPh sb="7" eb="8">
      <t>ゼイ</t>
    </rPh>
    <rPh sb="8" eb="9">
      <t>ガク</t>
    </rPh>
    <phoneticPr fontId="2"/>
  </si>
  <si>
    <t>国内雇用者に対する給与等支給額</t>
    <rPh sb="0" eb="2">
      <t>コクナイ</t>
    </rPh>
    <rPh sb="2" eb="4">
      <t>コヨウ</t>
    </rPh>
    <rPh sb="4" eb="5">
      <t>シャ</t>
    </rPh>
    <rPh sb="6" eb="7">
      <t>タイ</t>
    </rPh>
    <rPh sb="9" eb="11">
      <t>キュウヨ</t>
    </rPh>
    <rPh sb="11" eb="12">
      <t>トウ</t>
    </rPh>
    <rPh sb="12" eb="15">
      <t>シキュウガク</t>
    </rPh>
    <phoneticPr fontId="2"/>
  </si>
  <si>
    <t>総所得金額に対する所得税額
（第一表㉜、分離課税所得がある場合には第三表 86 ）</t>
    <rPh sb="0" eb="3">
      <t>ソウショトク</t>
    </rPh>
    <rPh sb="3" eb="5">
      <t>キンガク</t>
    </rPh>
    <rPh sb="6" eb="7">
      <t>タイ</t>
    </rPh>
    <rPh sb="9" eb="12">
      <t>ショトクゼイ</t>
    </rPh>
    <rPh sb="12" eb="13">
      <t>ガク</t>
    </rPh>
    <rPh sb="15" eb="17">
      <t>ダイイチ</t>
    </rPh>
    <rPh sb="17" eb="18">
      <t>ヒョウ</t>
    </rPh>
    <rPh sb="20" eb="22">
      <t>ブンリ</t>
    </rPh>
    <rPh sb="22" eb="24">
      <t>カゼイ</t>
    </rPh>
    <rPh sb="24" eb="26">
      <t>ショトク</t>
    </rPh>
    <rPh sb="29" eb="31">
      <t>バアイ</t>
    </rPh>
    <rPh sb="33" eb="35">
      <t>ダイサン</t>
    </rPh>
    <rPh sb="35" eb="3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</si>
</sst>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38" fontId="3" fillId="0" borderId="0" xfId="1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2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9803-3760-4919-91BD-BDADFB7EECC3}">
  <dimension ref="A3:C13"/>
  <sheetViews>
    <sheetView tabSelected="1" workbookViewId="0"/>
  </sheetViews>
  <sheetFormatPr defaultColWidth="9" defaultRowHeight="13.2"/>
  <cols>
    <col min="1" max="1" width="6.19921875" style="5" customWidth="1"/>
    <col min="2" max="2" width="51.19921875" style="5" customWidth="1"/>
    <col min="3" max="3" width="20.5" style="5" customWidth="1"/>
    <col min="4" max="16384" width="9" style="5"/>
  </cols>
  <sheetData>
    <row r="3" spans="1:3" ht="33" customHeight="1">
      <c r="A3" s="13" t="s">
        <v>6</v>
      </c>
      <c r="B3" s="13"/>
      <c r="C3" s="6" t="s">
        <v>0</v>
      </c>
    </row>
    <row r="4" spans="1:3" ht="49.5" customHeight="1">
      <c r="A4" s="12" t="s">
        <v>1</v>
      </c>
      <c r="B4" s="10" t="s">
        <v>10</v>
      </c>
      <c r="C4" s="7">
        <v>1500000</v>
      </c>
    </row>
    <row r="5" spans="1:3" ht="49.5" customHeight="1">
      <c r="A5" s="12"/>
      <c r="B5" s="10" t="s">
        <v>2</v>
      </c>
      <c r="C5" s="7">
        <v>0</v>
      </c>
    </row>
    <row r="6" spans="1:3" ht="49.5" customHeight="1">
      <c r="A6" s="12"/>
      <c r="B6" s="10" t="s">
        <v>3</v>
      </c>
      <c r="C6" s="7">
        <v>0</v>
      </c>
    </row>
    <row r="7" spans="1:3" ht="49.5" customHeight="1">
      <c r="A7" s="12" t="s">
        <v>4</v>
      </c>
      <c r="B7" s="10" t="s">
        <v>10</v>
      </c>
      <c r="C7" s="7">
        <v>1000000</v>
      </c>
    </row>
    <row r="8" spans="1:3" ht="49.5" customHeight="1">
      <c r="A8" s="12"/>
      <c r="B8" s="10" t="s">
        <v>2</v>
      </c>
      <c r="C8" s="7">
        <v>0</v>
      </c>
    </row>
    <row r="9" spans="1:3" ht="49.5" customHeight="1">
      <c r="A9" s="12"/>
      <c r="B9" s="10" t="s">
        <v>3</v>
      </c>
      <c r="C9" s="7">
        <v>0</v>
      </c>
    </row>
    <row r="10" spans="1:3" ht="49.5" customHeight="1">
      <c r="A10" s="12" t="s">
        <v>5</v>
      </c>
      <c r="B10" s="10" t="s">
        <v>11</v>
      </c>
      <c r="C10" s="7">
        <v>100000</v>
      </c>
    </row>
    <row r="11" spans="1:3" ht="49.5" customHeight="1">
      <c r="A11" s="12"/>
      <c r="B11" s="10" t="s">
        <v>7</v>
      </c>
      <c r="C11" s="7">
        <v>5000000</v>
      </c>
    </row>
    <row r="12" spans="1:3" ht="49.5" customHeight="1">
      <c r="A12" s="12"/>
      <c r="B12" s="10" t="s">
        <v>8</v>
      </c>
      <c r="C12" s="7">
        <v>5000000</v>
      </c>
    </row>
    <row r="13" spans="1:3" ht="49.5" customHeight="1">
      <c r="A13" s="12"/>
      <c r="B13" s="11" t="s">
        <v>9</v>
      </c>
      <c r="C13" s="8">
        <f>ROUNDDOWN(C10*C11/C12,0)</f>
        <v>100000</v>
      </c>
    </row>
  </sheetData>
  <mergeCells count="4">
    <mergeCell ref="A4:A6"/>
    <mergeCell ref="A3:B3"/>
    <mergeCell ref="A7:A9"/>
    <mergeCell ref="A10:A1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3097-EC24-4C27-8323-BDF559A76957}">
  <dimension ref="C1:AD98"/>
  <sheetViews>
    <sheetView view="pageLayout" zoomScaleNormal="100" workbookViewId="0"/>
  </sheetViews>
  <sheetFormatPr defaultColWidth="9" defaultRowHeight="13.2"/>
  <cols>
    <col min="1" max="17" width="2.59765625" style="1" customWidth="1"/>
    <col min="18" max="18" width="1.3984375" style="1" customWidth="1"/>
    <col min="19" max="27" width="2.59765625" style="1" customWidth="1"/>
    <col min="28" max="28" width="2.8984375" style="1" customWidth="1"/>
    <col min="29" max="29" width="2.59765625" style="1" customWidth="1"/>
    <col min="30" max="30" width="1.8984375" style="1" customWidth="1"/>
    <col min="31" max="97" width="2.59765625" style="1" customWidth="1"/>
    <col min="98" max="16384" width="9" style="1"/>
  </cols>
  <sheetData>
    <row r="1" spans="3:30" ht="12.75" customHeight="1"/>
    <row r="2" spans="3:30" ht="12.75" customHeight="1"/>
    <row r="3" spans="3:30" ht="6.75" customHeight="1"/>
    <row r="4" spans="3:30" ht="17.25" customHeight="1">
      <c r="F4" s="1">
        <v>7</v>
      </c>
      <c r="W4" s="14" t="str">
        <f>入力シート!C3</f>
        <v>サンプル　太郎</v>
      </c>
      <c r="X4" s="14"/>
      <c r="Y4" s="14"/>
      <c r="Z4" s="14"/>
      <c r="AA4" s="14"/>
      <c r="AB4" s="14"/>
      <c r="AC4" s="14"/>
    </row>
    <row r="5" spans="3:30" ht="21.75" customHeight="1">
      <c r="F5" s="14"/>
    </row>
    <row r="6" spans="3:30" ht="5.25" customHeight="1">
      <c r="F6" s="14"/>
    </row>
    <row r="7" spans="3:30" ht="12.75" customHeight="1"/>
    <row r="8" spans="3:30" ht="12.75" customHeight="1"/>
    <row r="9" spans="3:30" ht="15.75" customHeight="1"/>
    <row r="10" spans="3:30" ht="12.75" customHeight="1">
      <c r="C10" s="15">
        <f>入力シート!C4</f>
        <v>1500000</v>
      </c>
      <c r="D10" s="15"/>
      <c r="E10" s="15"/>
      <c r="F10" s="15"/>
      <c r="I10" s="16">
        <f>入力シート!C5</f>
        <v>0</v>
      </c>
      <c r="J10" s="17"/>
      <c r="K10" s="17"/>
      <c r="L10" s="17"/>
      <c r="N10" s="16">
        <f>入力シート!C6</f>
        <v>0</v>
      </c>
      <c r="O10" s="17"/>
      <c r="P10" s="17"/>
      <c r="Q10" s="17"/>
      <c r="R10" s="17"/>
      <c r="T10" s="18">
        <f>C10-I10+N10</f>
        <v>1500000</v>
      </c>
      <c r="U10" s="19"/>
      <c r="V10" s="19"/>
      <c r="W10" s="19"/>
      <c r="X10" s="19"/>
      <c r="Z10" s="18">
        <f>C10-I10</f>
        <v>1500000</v>
      </c>
      <c r="AA10" s="19"/>
      <c r="AB10" s="19"/>
      <c r="AC10" s="19"/>
      <c r="AD10" s="19"/>
    </row>
    <row r="11" spans="3:30" ht="12.75" customHeight="1"/>
    <row r="12" spans="3:30" ht="12.75" customHeight="1"/>
    <row r="13" spans="3:30" ht="12.75" customHeight="1"/>
    <row r="14" spans="3:30" ht="12.75" customHeight="1"/>
    <row r="15" spans="3:30" ht="17.25" customHeight="1">
      <c r="E15" s="1">
        <f>F4-1</f>
        <v>6</v>
      </c>
      <c r="H15" s="16">
        <f>入力シート!C7</f>
        <v>1000000</v>
      </c>
      <c r="I15" s="17"/>
      <c r="J15" s="17"/>
      <c r="K15" s="17"/>
      <c r="L15" s="17"/>
      <c r="N15" s="16">
        <f>入力シート!C8</f>
        <v>0</v>
      </c>
      <c r="O15" s="17"/>
      <c r="P15" s="17"/>
      <c r="Q15" s="17"/>
      <c r="R15" s="17"/>
      <c r="T15" s="16">
        <f>入力シート!C9</f>
        <v>0</v>
      </c>
      <c r="U15" s="17"/>
      <c r="V15" s="17"/>
      <c r="W15" s="17"/>
      <c r="X15" s="17"/>
      <c r="AB15" s="3">
        <v>12</v>
      </c>
    </row>
    <row r="16" spans="3:30" ht="6.75" customHeight="1"/>
    <row r="17" spans="22:30" ht="12.75" customHeight="1">
      <c r="V17" s="15">
        <f>ROUNDDOWN((H15-N15+T15)*12/AB15,0)</f>
        <v>1000000</v>
      </c>
      <c r="W17" s="15"/>
      <c r="X17" s="15"/>
      <c r="Y17" s="15"/>
      <c r="Z17" s="15"/>
      <c r="AA17" s="15"/>
      <c r="AB17" s="15"/>
      <c r="AC17" s="15"/>
      <c r="AD17" s="15"/>
    </row>
    <row r="18" spans="22:30" ht="6.75" customHeight="1"/>
    <row r="19" spans="22:30" ht="12.75" customHeight="1">
      <c r="V19" s="15">
        <f>ROUNDDOWN((H15-N15)*12/AB15,0)</f>
        <v>1000000</v>
      </c>
      <c r="W19" s="15"/>
      <c r="X19" s="15"/>
      <c r="Y19" s="15"/>
      <c r="Z19" s="15"/>
      <c r="AA19" s="15"/>
      <c r="AB19" s="15"/>
      <c r="AC19" s="15"/>
      <c r="AD19" s="15"/>
    </row>
    <row r="20" spans="22:30" ht="12.75" customHeight="1"/>
    <row r="21" spans="22:30" ht="12.75" customHeight="1"/>
    <row r="22" spans="22:30" ht="12.75" customHeight="1"/>
    <row r="23" spans="22:30" ht="12.75" customHeight="1"/>
    <row r="24" spans="22:30" ht="12.75" customHeight="1"/>
    <row r="25" spans="22:30" ht="12.75" customHeight="1"/>
    <row r="26" spans="22:30" ht="15.75" customHeight="1"/>
    <row r="27" spans="22:30" ht="9.75" customHeight="1"/>
    <row r="28" spans="22:30" ht="9.75" customHeight="1"/>
    <row r="29" spans="22:30" ht="9.75" customHeight="1"/>
    <row r="30" spans="22:30" ht="9.75" customHeight="1"/>
    <row r="31" spans="22:30" ht="9.75" customHeight="1"/>
    <row r="32" spans="22:30" ht="9.75" customHeight="1"/>
    <row r="33" s="1" customFormat="1" ht="9.75" customHeight="1"/>
    <row r="34" s="1" customFormat="1" ht="9.75" customHeight="1"/>
    <row r="35" s="1" customFormat="1" ht="9.75" customHeight="1"/>
    <row r="36" s="1" customFormat="1" ht="9.75" customHeight="1"/>
    <row r="37" s="1" customFormat="1" ht="9.75" customHeight="1"/>
    <row r="38" s="1" customFormat="1" ht="9.75" customHeight="1"/>
    <row r="39" s="1" customFormat="1" ht="9.75" customHeight="1"/>
    <row r="40" s="1" customFormat="1" ht="9.75" customHeight="1"/>
    <row r="41" s="1" customFormat="1" ht="9.75" customHeight="1"/>
    <row r="42" s="1" customFormat="1" ht="9.75" customHeight="1"/>
    <row r="43" s="1" customFormat="1" ht="12.75" customHeight="1"/>
    <row r="44" s="1" customFormat="1" ht="12.75" customHeight="1"/>
    <row r="45" s="1" customFormat="1" ht="12.75" customHeight="1"/>
    <row r="46" s="1" customFormat="1" ht="8.25" customHeight="1"/>
    <row r="47" s="1" customFormat="1" ht="8.25" customHeight="1"/>
    <row r="48" s="1" customFormat="1" ht="17.25" customHeight="1"/>
    <row r="49" spans="6:30" ht="17.25" customHeight="1"/>
    <row r="50" spans="6:30" ht="15.75" customHeight="1"/>
    <row r="51" spans="6:30" ht="17.25" customHeight="1"/>
    <row r="52" spans="6:30" ht="17.25" customHeight="1"/>
    <row r="53" spans="6:30" ht="17.25" customHeight="1"/>
    <row r="54" spans="6:30" ht="17.25" customHeight="1"/>
    <row r="55" spans="6:30" ht="17.25" customHeight="1"/>
    <row r="56" spans="6:30" ht="15.75" customHeight="1"/>
    <row r="57" spans="6:30" ht="18.75" customHeight="1">
      <c r="F57" s="16">
        <f>②!Z28</f>
        <v>150000</v>
      </c>
      <c r="G57" s="16"/>
      <c r="H57" s="16"/>
      <c r="I57" s="16"/>
      <c r="J57" s="16"/>
      <c r="K57" s="16"/>
      <c r="L57" s="16"/>
      <c r="M57" s="16"/>
      <c r="O57" s="16">
        <f>②!Z34</f>
        <v>20000</v>
      </c>
      <c r="P57" s="17"/>
      <c r="Q57" s="17"/>
      <c r="R57" s="17"/>
      <c r="S57" s="17"/>
      <c r="T57" s="17"/>
      <c r="U57" s="17"/>
      <c r="V57" s="17"/>
      <c r="X57" s="16">
        <f>F57-O57</f>
        <v>130000</v>
      </c>
      <c r="Y57" s="17"/>
      <c r="Z57" s="17"/>
      <c r="AA57" s="17"/>
      <c r="AB57" s="17"/>
      <c r="AC57" s="17"/>
      <c r="AD57" s="17"/>
    </row>
    <row r="58" spans="6:30" ht="17.25" customHeight="1">
      <c r="X58" s="16">
        <f>X57</f>
        <v>130000</v>
      </c>
      <c r="Y58" s="17"/>
      <c r="Z58" s="17"/>
      <c r="AA58" s="17"/>
      <c r="AB58" s="17"/>
      <c r="AC58" s="17"/>
      <c r="AD58" s="17"/>
    </row>
    <row r="59" spans="6:30" ht="12.75" customHeight="1"/>
    <row r="60" spans="6:30" ht="12.75" customHeight="1"/>
    <row r="61" spans="6:30" ht="12.75" customHeight="1"/>
    <row r="62" spans="6:30" ht="12.75" customHeight="1"/>
    <row r="63" spans="6:30" ht="12.75" customHeight="1"/>
    <row r="64" spans="6:30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</sheetData>
  <mergeCells count="16">
    <mergeCell ref="X58:AD58"/>
    <mergeCell ref="H15:L15"/>
    <mergeCell ref="N15:R15"/>
    <mergeCell ref="T15:X15"/>
    <mergeCell ref="V17:AD17"/>
    <mergeCell ref="V19:AD19"/>
    <mergeCell ref="F57:M57"/>
    <mergeCell ref="O57:V57"/>
    <mergeCell ref="X57:AD57"/>
    <mergeCell ref="F5:F6"/>
    <mergeCell ref="W4:AC4"/>
    <mergeCell ref="C10:F10"/>
    <mergeCell ref="I10:L10"/>
    <mergeCell ref="N10:R10"/>
    <mergeCell ref="T10:X10"/>
    <mergeCell ref="Z10:AD10"/>
  </mergeCells>
  <phoneticPr fontId="2"/>
  <pageMargins left="0.7" right="0.7" top="0.75" bottom="0.75" header="0.3" footer="0.3"/>
  <pageSetup paperSize="9" fitToWidth="0" fitToHeight="0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:AC98"/>
  <sheetViews>
    <sheetView view="pageLayout" zoomScaleNormal="100" workbookViewId="0"/>
  </sheetViews>
  <sheetFormatPr defaultColWidth="9" defaultRowHeight="13.2"/>
  <cols>
    <col min="1" max="13" width="2.59765625" style="1" customWidth="1"/>
    <col min="14" max="14" width="1.5" style="1" customWidth="1"/>
    <col min="15" max="28" width="2.59765625" style="1" customWidth="1"/>
    <col min="29" max="29" width="3.69921875" style="1" customWidth="1"/>
    <col min="30" max="97" width="2.59765625" style="1" customWidth="1"/>
    <col min="98" max="16384" width="9" style="1"/>
  </cols>
  <sheetData>
    <row r="1" spans="6:29" ht="12.75" customHeight="1"/>
    <row r="2" spans="6:29" ht="12.75" customHeight="1"/>
    <row r="3" spans="6:29" ht="12.75" customHeight="1"/>
    <row r="4" spans="6:29" ht="5.25" customHeight="1"/>
    <row r="5" spans="6:29" ht="21.75" customHeight="1">
      <c r="F5" s="14">
        <f>①!F4</f>
        <v>7</v>
      </c>
      <c r="W5" s="14" t="str">
        <f>入力シート!C3</f>
        <v>サンプル　太郎</v>
      </c>
      <c r="X5" s="14"/>
      <c r="Y5" s="14"/>
      <c r="Z5" s="14"/>
      <c r="AA5" s="14"/>
      <c r="AB5" s="14"/>
      <c r="AC5" s="14"/>
    </row>
    <row r="6" spans="6:29" ht="5.25" customHeight="1">
      <c r="F6" s="14"/>
    </row>
    <row r="7" spans="6:29" ht="11.25" customHeight="1">
      <c r="K7" s="16">
        <f>①!T10</f>
        <v>1500000</v>
      </c>
      <c r="L7" s="17"/>
      <c r="M7" s="17"/>
      <c r="N7" s="17"/>
    </row>
    <row r="8" spans="6:29" ht="11.25" customHeight="1">
      <c r="K8" s="17"/>
      <c r="L8" s="17"/>
      <c r="M8" s="17"/>
      <c r="N8" s="17"/>
    </row>
    <row r="9" spans="6:29" ht="8.25" customHeight="1"/>
    <row r="10" spans="6:29" ht="12.75" customHeight="1">
      <c r="K10" s="21">
        <f>①!V17</f>
        <v>1000000</v>
      </c>
      <c r="L10" s="22"/>
      <c r="M10" s="22"/>
      <c r="N10" s="22"/>
    </row>
    <row r="11" spans="6:29" ht="12.75" customHeight="1">
      <c r="K11" s="22"/>
      <c r="L11" s="22"/>
      <c r="M11" s="22"/>
      <c r="N11" s="22"/>
    </row>
    <row r="12" spans="6:29" ht="14.25" customHeight="1">
      <c r="K12" s="16">
        <f>K7-K10</f>
        <v>500000</v>
      </c>
      <c r="L12" s="17"/>
      <c r="M12" s="17"/>
      <c r="N12" s="17"/>
    </row>
    <row r="13" spans="6:29" ht="14.25" customHeight="1">
      <c r="K13" s="17"/>
      <c r="L13" s="17"/>
      <c r="M13" s="17"/>
      <c r="N13" s="17"/>
    </row>
    <row r="14" spans="6:29" ht="17.25" customHeight="1">
      <c r="K14" s="20">
        <f>K12/K10</f>
        <v>0.5</v>
      </c>
      <c r="L14" s="20"/>
      <c r="M14" s="20"/>
      <c r="N14" s="20"/>
    </row>
    <row r="15" spans="6:29" ht="17.25" customHeight="1">
      <c r="K15" s="20"/>
      <c r="L15" s="20"/>
      <c r="M15" s="20"/>
      <c r="N15" s="20"/>
    </row>
    <row r="16" spans="6:29" ht="15.75" customHeight="1">
      <c r="K16" s="16"/>
      <c r="L16" s="17"/>
      <c r="M16" s="17"/>
      <c r="N16" s="17"/>
    </row>
    <row r="17" spans="11:29" ht="15.75" customHeight="1">
      <c r="K17" s="17"/>
      <c r="L17" s="17"/>
      <c r="M17" s="17"/>
      <c r="N17" s="17"/>
    </row>
    <row r="18" spans="11:29" ht="15.75" customHeight="1">
      <c r="K18" s="16"/>
      <c r="L18" s="17"/>
      <c r="M18" s="17"/>
      <c r="N18" s="17"/>
    </row>
    <row r="19" spans="11:29" ht="15.75" customHeight="1">
      <c r="K19" s="17"/>
      <c r="L19" s="17"/>
      <c r="M19" s="17"/>
      <c r="N19" s="17"/>
    </row>
    <row r="20" spans="11:29" ht="15.75" customHeight="1">
      <c r="K20" s="16"/>
      <c r="L20" s="17"/>
      <c r="M20" s="17"/>
      <c r="N20" s="17"/>
    </row>
    <row r="21" spans="11:29" ht="15.75" customHeight="1">
      <c r="K21" s="17"/>
      <c r="L21" s="17"/>
      <c r="M21" s="17"/>
      <c r="N21" s="17"/>
    </row>
    <row r="22" spans="11:29" ht="9.75" customHeight="1">
      <c r="K22" s="17"/>
      <c r="L22" s="17"/>
      <c r="M22" s="17"/>
      <c r="N22" s="17"/>
    </row>
    <row r="23" spans="11:29" ht="20.25" customHeight="1">
      <c r="K23" s="17"/>
      <c r="L23" s="17"/>
      <c r="M23" s="17"/>
      <c r="N23" s="17"/>
      <c r="Z23" s="25">
        <f>IF(K14&gt;=0.025,0.15,0)</f>
        <v>0.15</v>
      </c>
      <c r="AA23" s="25"/>
      <c r="AB23" s="25"/>
      <c r="AC23" s="25"/>
    </row>
    <row r="24" spans="11:29" ht="15.75" customHeight="1"/>
    <row r="25" spans="11:29" ht="15.75" customHeight="1"/>
    <row r="26" spans="11:29" ht="15.75" customHeight="1"/>
    <row r="27" spans="11:29" ht="15.75" customHeight="1"/>
    <row r="28" spans="11:29" ht="15.75" customHeight="1">
      <c r="Z28" s="15">
        <f>IF(K14&gt;=0.015,K47*(Z23+0.15),0)</f>
        <v>150000</v>
      </c>
      <c r="AA28" s="15"/>
      <c r="AB28" s="15"/>
      <c r="AC28" s="15"/>
    </row>
    <row r="29" spans="11:29" ht="12.75" customHeight="1">
      <c r="Z29" s="15"/>
      <c r="AA29" s="15"/>
      <c r="AB29" s="15"/>
      <c r="AC29" s="15"/>
    </row>
    <row r="30" spans="11:29" ht="18.75" customHeight="1">
      <c r="Z30" s="16">
        <f>入力シート!C13</f>
        <v>100000</v>
      </c>
      <c r="AA30" s="17"/>
      <c r="AB30" s="17"/>
      <c r="AC30" s="17"/>
    </row>
    <row r="31" spans="11:29" ht="6.75" customHeight="1"/>
    <row r="32" spans="11:29" ht="12.75" customHeight="1">
      <c r="Z32" s="15">
        <f>ROUNDDOWN(Z30*0.2,0)</f>
        <v>20000</v>
      </c>
      <c r="AA32" s="15"/>
      <c r="AB32" s="15"/>
      <c r="AC32" s="15"/>
    </row>
    <row r="33" spans="11:29" ht="12.75" customHeight="1"/>
    <row r="34" spans="11:29" ht="18.75" customHeight="1">
      <c r="Z34" s="16">
        <f>MIN(Z28,Z32)</f>
        <v>20000</v>
      </c>
      <c r="AA34" s="17"/>
      <c r="AB34" s="17"/>
      <c r="AC34" s="17"/>
    </row>
    <row r="35" spans="11:29" ht="5.25" customHeight="1"/>
    <row r="36" spans="11:29" ht="15.75" customHeight="1">
      <c r="Z36" s="16">
        <f>③!X31</f>
        <v>0</v>
      </c>
      <c r="AA36" s="17"/>
      <c r="AB36" s="17"/>
      <c r="AC36" s="17"/>
    </row>
    <row r="37" spans="11:29" ht="12.75" customHeight="1">
      <c r="Z37" s="16">
        <f>Z34-Z36</f>
        <v>20000</v>
      </c>
      <c r="AA37" s="17"/>
      <c r="AB37" s="17"/>
      <c r="AC37" s="17"/>
    </row>
    <row r="38" spans="11:29" ht="8.25" customHeight="1">
      <c r="Z38" s="17"/>
      <c r="AA38" s="17"/>
      <c r="AB38" s="17"/>
      <c r="AC38" s="17"/>
    </row>
    <row r="39" spans="11:29" ht="20.25" customHeight="1">
      <c r="Z39" s="16">
        <f>Z32-Z34</f>
        <v>0</v>
      </c>
      <c r="AA39" s="17"/>
      <c r="AB39" s="17"/>
      <c r="AC39" s="17"/>
    </row>
    <row r="40" spans="11:29" ht="12.75" customHeight="1">
      <c r="Z40" s="15">
        <f>①!M56</f>
        <v>0</v>
      </c>
      <c r="AA40" s="15"/>
      <c r="AB40" s="15"/>
      <c r="AC40" s="15"/>
    </row>
    <row r="41" spans="11:29" ht="8.25" customHeight="1">
      <c r="Z41" s="15"/>
      <c r="AA41" s="15"/>
      <c r="AB41" s="15"/>
      <c r="AC41" s="15"/>
    </row>
    <row r="42" spans="11:29" ht="9.75" customHeight="1">
      <c r="K42" s="16">
        <f>MIN(K12,K20)</f>
        <v>500000</v>
      </c>
      <c r="L42" s="17"/>
      <c r="M42" s="17"/>
      <c r="N42" s="17"/>
    </row>
    <row r="43" spans="11:29" ht="12.75" customHeight="1">
      <c r="K43" s="17"/>
      <c r="L43" s="17"/>
      <c r="M43" s="17"/>
      <c r="N43" s="17"/>
      <c r="Z43" s="23">
        <f>MIN(Z39,Z40)</f>
        <v>0</v>
      </c>
      <c r="AA43" s="24"/>
      <c r="AB43" s="24"/>
      <c r="AC43" s="24"/>
    </row>
    <row r="44" spans="11:29" ht="12.75" customHeight="1"/>
    <row r="45" spans="11:29" ht="15.75" customHeight="1">
      <c r="Z45" s="16">
        <f>③!AC30</f>
        <v>0</v>
      </c>
      <c r="AA45" s="17"/>
      <c r="AB45" s="17"/>
      <c r="AC45" s="17"/>
    </row>
    <row r="46" spans="11:29" ht="12.75" customHeight="1">
      <c r="Z46" s="16">
        <f>Z43-Z45</f>
        <v>0</v>
      </c>
      <c r="AA46" s="17"/>
      <c r="AB46" s="17"/>
      <c r="AC46" s="17"/>
    </row>
    <row r="47" spans="11:29" ht="8.25" customHeight="1">
      <c r="K47" s="16">
        <f>K42</f>
        <v>500000</v>
      </c>
      <c r="L47" s="17"/>
      <c r="M47" s="17"/>
      <c r="N47" s="17"/>
      <c r="Z47" s="17"/>
      <c r="AA47" s="17"/>
      <c r="AB47" s="17"/>
      <c r="AC47" s="17"/>
    </row>
    <row r="48" spans="11:29" ht="12.75" customHeight="1">
      <c r="K48" s="17"/>
      <c r="L48" s="17"/>
      <c r="M48" s="17"/>
      <c r="N48" s="17"/>
      <c r="Z48" s="16">
        <f>Z34+Z46</f>
        <v>20000</v>
      </c>
      <c r="AA48" s="17"/>
      <c r="AB48" s="17"/>
      <c r="AC48" s="17"/>
    </row>
    <row r="49" spans="26:29" ht="8.25" customHeight="1">
      <c r="Z49" s="17"/>
      <c r="AA49" s="17"/>
      <c r="AB49" s="17"/>
      <c r="AC49" s="17"/>
    </row>
    <row r="50" spans="26:29" ht="12.75" customHeight="1"/>
    <row r="51" spans="26:29" ht="12.75" customHeight="1"/>
    <row r="52" spans="26:29" ht="12.75" customHeight="1"/>
    <row r="53" spans="26:29" ht="12.75" customHeight="1"/>
    <row r="54" spans="26:29" ht="12.75" customHeight="1"/>
    <row r="55" spans="26:29" ht="12.75" customHeight="1"/>
    <row r="56" spans="26:29" ht="12.75" customHeight="1"/>
    <row r="57" spans="26:29" ht="12.75" customHeight="1"/>
    <row r="58" spans="26:29" ht="12.75" customHeight="1"/>
    <row r="59" spans="26:29" ht="12.75" customHeight="1"/>
    <row r="60" spans="26:29" ht="12.75" customHeight="1"/>
    <row r="61" spans="26:29" ht="12.75" customHeight="1"/>
    <row r="62" spans="26:29" ht="12.75" customHeight="1"/>
    <row r="63" spans="26:29" ht="12.75" customHeight="1"/>
    <row r="64" spans="26:29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</sheetData>
  <mergeCells count="25">
    <mergeCell ref="Z45:AC45"/>
    <mergeCell ref="Z46:AC47"/>
    <mergeCell ref="Z48:AC49"/>
    <mergeCell ref="K42:N43"/>
    <mergeCell ref="K47:N48"/>
    <mergeCell ref="Z39:AC39"/>
    <mergeCell ref="Z40:AC41"/>
    <mergeCell ref="Z43:AC43"/>
    <mergeCell ref="K16:N17"/>
    <mergeCell ref="K18:N19"/>
    <mergeCell ref="K20:N21"/>
    <mergeCell ref="K22:N23"/>
    <mergeCell ref="Z23:AC23"/>
    <mergeCell ref="Z28:AC29"/>
    <mergeCell ref="Z30:AC30"/>
    <mergeCell ref="Z32:AC32"/>
    <mergeCell ref="Z34:AC34"/>
    <mergeCell ref="Z36:AC36"/>
    <mergeCell ref="Z37:AC38"/>
    <mergeCell ref="K14:N15"/>
    <mergeCell ref="F5:F6"/>
    <mergeCell ref="W5:AC5"/>
    <mergeCell ref="K7:N8"/>
    <mergeCell ref="K10:N11"/>
    <mergeCell ref="K12:N13"/>
  </mergeCells>
  <phoneticPr fontId="2"/>
  <pageMargins left="0.7" right="0.7" top="0.75" bottom="0.75" header="0.3" footer="0.3"/>
  <pageSetup paperSize="9" fitToWidth="0" fitToHeight="0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590B-F173-4F45-8198-FAD09476C3CF}">
  <dimension ref="B1:AD98"/>
  <sheetViews>
    <sheetView view="pageLayout" zoomScaleNormal="100" workbookViewId="0"/>
  </sheetViews>
  <sheetFormatPr defaultColWidth="9" defaultRowHeight="13.2"/>
  <cols>
    <col min="1" max="1" width="2.59765625" style="1" customWidth="1"/>
    <col min="2" max="2" width="3.69921875" style="1" customWidth="1"/>
    <col min="3" max="28" width="2.59765625" style="1" customWidth="1"/>
    <col min="29" max="29" width="3.59765625" style="1" customWidth="1"/>
    <col min="30" max="30" width="1.3984375" style="1" customWidth="1"/>
    <col min="31" max="97" width="2.59765625" style="1" customWidth="1"/>
    <col min="98" max="16384" width="9" style="1"/>
  </cols>
  <sheetData>
    <row r="1" spans="2:30" ht="12.75" customHeight="1"/>
    <row r="2" spans="2:30" ht="12.75" customHeight="1"/>
    <row r="3" spans="2:30" ht="12.75" customHeight="1"/>
    <row r="4" spans="2:30" ht="5.25" customHeight="1"/>
    <row r="5" spans="2:30" ht="21.75" customHeight="1">
      <c r="B5" s="2"/>
      <c r="C5" s="1">
        <f>①!F4</f>
        <v>7</v>
      </c>
      <c r="F5" s="14"/>
      <c r="W5" s="4"/>
      <c r="X5" s="4"/>
      <c r="Y5" s="14" t="str">
        <f>入力シート!C3</f>
        <v>サンプル　太郎</v>
      </c>
      <c r="Z5" s="14"/>
      <c r="AA5" s="14"/>
      <c r="AB5" s="14"/>
      <c r="AC5" s="14"/>
      <c r="AD5" s="14"/>
    </row>
    <row r="6" spans="2:30" ht="5.25" customHeight="1">
      <c r="F6" s="14"/>
    </row>
    <row r="7" spans="2:30" ht="12.75" customHeight="1"/>
    <row r="8" spans="2:30" ht="12.75" customHeight="1"/>
    <row r="9" spans="2:30" ht="12.75" customHeight="1"/>
    <row r="10" spans="2:30" ht="12.75" customHeight="1">
      <c r="J10" s="15">
        <f>O46</f>
        <v>20000</v>
      </c>
      <c r="K10" s="15"/>
      <c r="L10" s="15"/>
      <c r="M10" s="15"/>
      <c r="N10" s="15"/>
      <c r="Y10" s="16">
        <f>MIN(J10,J14)</f>
        <v>20000</v>
      </c>
      <c r="Z10" s="17"/>
      <c r="AA10" s="17"/>
      <c r="AB10" s="17"/>
      <c r="AC10" s="17"/>
    </row>
    <row r="11" spans="2:30" ht="8.25" customHeight="1"/>
    <row r="12" spans="2:30" ht="12.75" customHeight="1">
      <c r="J12" s="16">
        <f>入力シート!C13</f>
        <v>100000</v>
      </c>
      <c r="K12" s="17"/>
      <c r="L12" s="17"/>
      <c r="M12" s="17"/>
      <c r="N12" s="17"/>
    </row>
    <row r="13" spans="2:30" ht="8.25" customHeight="1"/>
    <row r="14" spans="2:30" ht="20.25" customHeight="1">
      <c r="J14" s="15">
        <f>ROUNDDOWN(J12*0.9,0)</f>
        <v>90000</v>
      </c>
      <c r="K14" s="15"/>
      <c r="L14" s="15"/>
      <c r="M14" s="15"/>
      <c r="N14" s="15"/>
      <c r="Y14" s="16">
        <f>J10-Y10</f>
        <v>0</v>
      </c>
      <c r="Z14" s="17"/>
      <c r="AA14" s="17"/>
      <c r="AB14" s="17"/>
      <c r="AC14" s="17"/>
    </row>
    <row r="15" spans="2:30" ht="12.75" customHeight="1"/>
    <row r="16" spans="2:30" ht="12.75" customHeight="1"/>
    <row r="17" spans="15:29" ht="12.75" customHeight="1"/>
    <row r="18" spans="15:29" ht="12.75" customHeight="1"/>
    <row r="19" spans="15:29" ht="12.75" customHeight="1"/>
    <row r="20" spans="15:29" ht="8.25" customHeight="1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5:29" ht="15.75" customHeight="1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5:29" ht="15.75" customHeight="1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5:29" ht="15.75" customHeight="1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5:29" ht="15.75" customHeight="1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5:29" ht="15.75" customHeight="1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5:29" ht="14.25" customHeight="1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5:29" ht="15.75" customHeight="1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5:29" ht="15.75" customHeight="1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5:29" ht="15.75" customHeight="1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5:29" ht="15.75" customHeight="1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5:29" ht="14.25" customHeight="1">
      <c r="O31" s="15">
        <f>②!Z34</f>
        <v>20000</v>
      </c>
      <c r="P31" s="15"/>
      <c r="Q31" s="15"/>
      <c r="R31" s="15"/>
      <c r="S31" s="15"/>
      <c r="T31" s="15"/>
      <c r="U31" s="15"/>
      <c r="V31" s="9"/>
      <c r="W31" s="9"/>
      <c r="X31" s="15">
        <f>ROUNDDOWN(X46*O31/O46,0)</f>
        <v>0</v>
      </c>
      <c r="Y31" s="15"/>
      <c r="Z31" s="15"/>
      <c r="AA31" s="15"/>
      <c r="AB31" s="15"/>
      <c r="AC31" s="15"/>
    </row>
    <row r="32" spans="15:29" ht="15.75" customHeight="1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5:29" ht="15.75" customHeight="1"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5:29" ht="15.75" customHeight="1"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5:29" ht="15.75" customHeight="1"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5:29" ht="15.75" customHeight="1"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5:29" ht="15.75" customHeight="1"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5:29" ht="15.75" customHeight="1"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5:29" ht="15.75" customHeight="1"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5:29" ht="15.75" customHeight="1"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5:29" ht="15.75" customHeight="1"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5:29" ht="15.75" customHeight="1"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5:29" ht="15.75" customHeight="1"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5:29" ht="15.75" customHeight="1"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5:29" ht="15.75" customHeight="1"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5:29" ht="15.75" customHeight="1">
      <c r="O46" s="15">
        <f>SUM(O20:U45)</f>
        <v>20000</v>
      </c>
      <c r="P46" s="15"/>
      <c r="Q46" s="15"/>
      <c r="R46" s="15"/>
      <c r="S46" s="15"/>
      <c r="T46" s="15"/>
      <c r="U46" s="15"/>
      <c r="V46" s="9"/>
      <c r="W46" s="9"/>
      <c r="X46" s="15">
        <f>Y14</f>
        <v>0</v>
      </c>
      <c r="Y46" s="15"/>
      <c r="Z46" s="15"/>
      <c r="AA46" s="15"/>
      <c r="AB46" s="15"/>
      <c r="AC46" s="15"/>
    </row>
    <row r="47" spans="15:29" ht="15.75" customHeight="1"/>
    <row r="48" spans="15:29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</sheetData>
  <mergeCells count="11">
    <mergeCell ref="X46:AC46"/>
    <mergeCell ref="X31:AC31"/>
    <mergeCell ref="F5:F6"/>
    <mergeCell ref="Y5:AD5"/>
    <mergeCell ref="O31:U31"/>
    <mergeCell ref="O46:U46"/>
    <mergeCell ref="J10:N10"/>
    <mergeCell ref="J12:N12"/>
    <mergeCell ref="J14:N14"/>
    <mergeCell ref="Y10:AC10"/>
    <mergeCell ref="Y14:AC14"/>
  </mergeCells>
  <phoneticPr fontId="2"/>
  <pageMargins left="0.7" right="0.7" top="0.75" bottom="0.75" header="0.3" footer="0.3"/>
  <pageSetup paperSize="9" fitToWidth="0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①</vt:lpstr>
      <vt:lpstr>②</vt:lpstr>
      <vt:lpstr>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toshima</dc:creator>
  <cp:lastModifiedBy>大島崇史</cp:lastModifiedBy>
  <cp:lastPrinted>2026-01-23T00:26:53Z</cp:lastPrinted>
  <dcterms:created xsi:type="dcterms:W3CDTF">2015-06-05T18:19:34Z</dcterms:created>
  <dcterms:modified xsi:type="dcterms:W3CDTF">2026-01-23T03:04:11Z</dcterms:modified>
</cp:coreProperties>
</file>